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375"/>
  </bookViews>
  <sheets>
    <sheet name="発注書" sheetId="1" r:id="rId1"/>
    <sheet name="Sheet1" sheetId="2" r:id="rId2"/>
  </sheets>
  <definedNames>
    <definedName name="_xlnm.Print_Area" localSheetId="0">発注書!$A$1:$J$50</definedName>
  </definedNames>
  <calcPr calcId="144525"/>
</workbook>
</file>

<file path=xl/sharedStrings.xml><?xml version="1.0" encoding="utf-8"?>
<sst xmlns="http://schemas.openxmlformats.org/spreadsheetml/2006/main" count="102" uniqueCount="102">
  <si>
    <t>　</t>
  </si>
  <si>
    <t>発注日：</t>
  </si>
  <si>
    <t>月      日</t>
  </si>
  <si>
    <t>Kism教材　発注書</t>
  </si>
  <si>
    <t>学校名：</t>
  </si>
  <si>
    <t>先生印</t>
  </si>
  <si>
    <t>〒</t>
  </si>
  <si>
    <t xml:space="preserve"> </t>
  </si>
  <si>
    <t>住所：</t>
  </si>
  <si>
    <t>電話番号：</t>
  </si>
  <si>
    <t>商品コード</t>
  </si>
  <si>
    <t>商品名</t>
  </si>
  <si>
    <t>価格(税込)</t>
  </si>
  <si>
    <t>注文個数</t>
  </si>
  <si>
    <t>合計金額</t>
  </si>
  <si>
    <t>※下記代理店記入欄</t>
  </si>
  <si>
    <t>お問合せ・発注先</t>
  </si>
  <si>
    <t>【代理店印】</t>
  </si>
  <si>
    <t>納品希望日：</t>
  </si>
  <si>
    <t>月　日</t>
  </si>
  <si>
    <t>学　校</t>
  </si>
  <si>
    <t>代理店</t>
  </si>
  <si>
    <t>K-0100</t>
  </si>
  <si>
    <t>kism 12*300</t>
  </si>
  <si>
    <t>K-0101</t>
  </si>
  <si>
    <t>kism 12*600</t>
  </si>
  <si>
    <t>K-0102</t>
  </si>
  <si>
    <t>kism 15*300</t>
  </si>
  <si>
    <t>K-0103</t>
  </si>
  <si>
    <t>kism 15*600</t>
  </si>
  <si>
    <t>K-0104</t>
  </si>
  <si>
    <t>Kism Trial set</t>
  </si>
  <si>
    <t>K-0105</t>
  </si>
  <si>
    <t>Kism Basic Box</t>
  </si>
  <si>
    <t>KS-0200</t>
  </si>
  <si>
    <t>Kism 1/2スケール</t>
  </si>
  <si>
    <t>KS-0201</t>
  </si>
  <si>
    <t>Kism 600mm  1/3スケール</t>
  </si>
  <si>
    <t>KS-0202</t>
  </si>
  <si>
    <t>Kism 15  1/2スケール</t>
  </si>
  <si>
    <t>KS-0203</t>
  </si>
  <si>
    <t>Kism 15 600mm  1/3スケール</t>
  </si>
  <si>
    <t>KS-0204</t>
  </si>
  <si>
    <t>Kism 1/2スケール Light</t>
  </si>
  <si>
    <t>KS-0205</t>
  </si>
  <si>
    <t>Kism 600mm  1/3スケール Light</t>
  </si>
  <si>
    <t>KS-0206</t>
  </si>
  <si>
    <t>Kism 15  1/2スケール Light</t>
  </si>
  <si>
    <t>KS-0207</t>
  </si>
  <si>
    <t>Kism 15 600mm  1/3スケール Light</t>
  </si>
  <si>
    <t>S-0100</t>
  </si>
  <si>
    <r>
      <rPr>
        <sz val="11"/>
        <color theme="1"/>
        <rFont val="游ゴシック"/>
        <charset val="128"/>
        <scheme val="minor"/>
      </rPr>
      <t>KismDX</t>
    </r>
    <r>
      <rPr>
        <sz val="11"/>
        <color theme="1"/>
        <rFont val="Tahoma"/>
        <charset val="1"/>
      </rPr>
      <t>⁺</t>
    </r>
  </si>
  <si>
    <t>S-0101</t>
  </si>
  <si>
    <r>
      <rPr>
        <sz val="11"/>
        <color theme="1"/>
        <rFont val="游ゴシック"/>
        <charset val="128"/>
        <scheme val="minor"/>
      </rPr>
      <t>KismDX</t>
    </r>
    <r>
      <rPr>
        <sz val="11"/>
        <color theme="1"/>
        <rFont val="Tahoma"/>
        <charset val="1"/>
      </rPr>
      <t>⁺</t>
    </r>
    <r>
      <rPr>
        <sz val="11"/>
        <color theme="1"/>
        <rFont val="游ゴシック"/>
        <charset val="128"/>
        <scheme val="minor"/>
      </rPr>
      <t xml:space="preserve"> 600mm</t>
    </r>
  </si>
  <si>
    <t>S-0102</t>
  </si>
  <si>
    <r>
      <rPr>
        <sz val="11"/>
        <color theme="1"/>
        <rFont val="游ゴシック"/>
        <charset val="128"/>
        <scheme val="minor"/>
      </rPr>
      <t>KismDX</t>
    </r>
    <r>
      <rPr>
        <sz val="11"/>
        <color theme="1"/>
        <rFont val="Tahoma"/>
        <charset val="1"/>
      </rPr>
      <t>⁺</t>
    </r>
    <r>
      <rPr>
        <sz val="11"/>
        <color theme="1"/>
        <rFont val="游ゴシック"/>
        <charset val="128"/>
        <scheme val="minor"/>
      </rPr>
      <t xml:space="preserve"> 15</t>
    </r>
  </si>
  <si>
    <t>S-0103</t>
  </si>
  <si>
    <r>
      <rPr>
        <sz val="11"/>
        <color theme="1"/>
        <rFont val="游ゴシック"/>
        <charset val="128"/>
        <scheme val="minor"/>
      </rPr>
      <t>KismDX</t>
    </r>
    <r>
      <rPr>
        <sz val="11"/>
        <color theme="1"/>
        <rFont val="Tahoma"/>
        <charset val="1"/>
      </rPr>
      <t>⁺</t>
    </r>
    <r>
      <rPr>
        <sz val="11"/>
        <color theme="1"/>
        <rFont val="游ゴシック"/>
        <charset val="128"/>
        <scheme val="minor"/>
      </rPr>
      <t xml:space="preserve"> 15 600mm</t>
    </r>
  </si>
  <si>
    <t>S-0104</t>
  </si>
  <si>
    <t>KismDX</t>
  </si>
  <si>
    <t>S-0105</t>
  </si>
  <si>
    <t>KismDX 600mm</t>
  </si>
  <si>
    <t>S-0106</t>
  </si>
  <si>
    <t>KismDX 15</t>
  </si>
  <si>
    <t>S-0107</t>
  </si>
  <si>
    <t>KismDX 15 600mm</t>
  </si>
  <si>
    <t>S-0108</t>
  </si>
  <si>
    <r>
      <rPr>
        <sz val="11"/>
        <color theme="1"/>
        <rFont val="游ゴシック"/>
        <charset val="128"/>
        <scheme val="minor"/>
      </rPr>
      <t>Kism</t>
    </r>
    <r>
      <rPr>
        <sz val="11"/>
        <color theme="1"/>
        <rFont val="Tahoma"/>
        <charset val="1"/>
      </rPr>
      <t>⁺</t>
    </r>
  </si>
  <si>
    <t>S-0109</t>
  </si>
  <si>
    <r>
      <rPr>
        <sz val="11"/>
        <color theme="1"/>
        <rFont val="游ゴシック"/>
        <charset val="128"/>
        <scheme val="minor"/>
      </rPr>
      <t>Kism</t>
    </r>
    <r>
      <rPr>
        <sz val="11"/>
        <color theme="1"/>
        <rFont val="Tahoma"/>
        <charset val="1"/>
      </rPr>
      <t>⁺</t>
    </r>
    <r>
      <rPr>
        <sz val="11"/>
        <color theme="1"/>
        <rFont val="游ゴシック"/>
        <charset val="128"/>
        <scheme val="minor"/>
      </rPr>
      <t xml:space="preserve"> 600mm</t>
    </r>
  </si>
  <si>
    <t>S-0110</t>
  </si>
  <si>
    <r>
      <rPr>
        <sz val="11"/>
        <color theme="1"/>
        <rFont val="游ゴシック"/>
        <charset val="128"/>
        <scheme val="minor"/>
      </rPr>
      <t>Kism</t>
    </r>
    <r>
      <rPr>
        <sz val="11"/>
        <color theme="1"/>
        <rFont val="Tahoma"/>
        <charset val="1"/>
      </rPr>
      <t>⁺</t>
    </r>
    <r>
      <rPr>
        <sz val="11"/>
        <color theme="1"/>
        <rFont val="游ゴシック"/>
        <charset val="128"/>
        <scheme val="minor"/>
      </rPr>
      <t xml:space="preserve"> 15</t>
    </r>
  </si>
  <si>
    <t>S-0111</t>
  </si>
  <si>
    <r>
      <rPr>
        <sz val="11"/>
        <color theme="1"/>
        <rFont val="游ゴシック"/>
        <charset val="128"/>
        <scheme val="minor"/>
      </rPr>
      <t>Kism</t>
    </r>
    <r>
      <rPr>
        <sz val="11"/>
        <color theme="1"/>
        <rFont val="Tahoma"/>
        <charset val="1"/>
      </rPr>
      <t>⁺</t>
    </r>
    <r>
      <rPr>
        <sz val="11"/>
        <color theme="1"/>
        <rFont val="游ゴシック"/>
        <charset val="128"/>
        <scheme val="minor"/>
      </rPr>
      <t xml:space="preserve"> 15 600mm</t>
    </r>
  </si>
  <si>
    <t>T-0100</t>
  </si>
  <si>
    <t>Kism専用一発カット</t>
  </si>
  <si>
    <t>T-0101</t>
  </si>
  <si>
    <t>コニシボンド50g</t>
  </si>
  <si>
    <t>T-0102</t>
  </si>
  <si>
    <t>コニシボンド50g 速乾</t>
  </si>
  <si>
    <t>T-0103</t>
  </si>
  <si>
    <t>タイトボンド 115ml</t>
  </si>
  <si>
    <t>T-0104</t>
  </si>
  <si>
    <t>タイトボンド 225ml</t>
  </si>
  <si>
    <t>T-0105</t>
  </si>
  <si>
    <t>タイトボンド 450ml</t>
  </si>
  <si>
    <t>T-0106</t>
  </si>
  <si>
    <t>ナイロンクランプ 30mm</t>
  </si>
  <si>
    <t>T-0107</t>
  </si>
  <si>
    <t>ナイロンクランプ 35mm</t>
  </si>
  <si>
    <t>T-0108</t>
  </si>
  <si>
    <t>ナイロンクランプ 40mm</t>
  </si>
  <si>
    <t>T-0109</t>
  </si>
  <si>
    <t>バークランプ 100mm</t>
  </si>
  <si>
    <t>T-0110</t>
  </si>
  <si>
    <t>バークランプ 200mm</t>
  </si>
  <si>
    <t>T-0111</t>
  </si>
  <si>
    <t>バークランプ 300mm</t>
  </si>
  <si>
    <t>T-0112</t>
  </si>
  <si>
    <t>バークランプ 450mm</t>
  </si>
  <si>
    <t>T-0113</t>
  </si>
  <si>
    <t>バークランプ 600mm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</si>
</sst>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6" formatCode="&quot;\&quot;#,##0;[Red]&quot;\&quot;\-#,##0"/>
    <numFmt numFmtId="176" formatCode="_ * #,##0_ ;_ * \-#,##0_ ;_ * &quot;-&quot;??_ ;_ @_ "/>
    <numFmt numFmtId="177" formatCode="_-&quot;\&quot;* #,##0_-\ ;\-&quot;\&quot;* #,##0_-\ ;_-&quot;\&quot;* &quot;-&quot;??_-\ ;_-@_-"/>
  </numFmts>
  <fonts count="35">
    <font>
      <sz val="11"/>
      <color theme="1"/>
      <name val="游ゴシック"/>
      <charset val="128"/>
      <scheme val="minor"/>
    </font>
    <font>
      <sz val="11"/>
      <color theme="1"/>
      <name val="游ゴシック"/>
      <charset val="128"/>
      <scheme val="minor"/>
    </font>
    <font>
      <sz val="11"/>
      <color theme="1"/>
      <name val="UD デジタル 教科書体 NK-R"/>
      <charset val="128"/>
    </font>
    <font>
      <sz val="16"/>
      <color theme="1"/>
      <name val="UD デジタル 教科書体 NK-R"/>
      <charset val="128"/>
    </font>
    <font>
      <sz val="26"/>
      <color theme="1"/>
      <name val="UD デジタル 教科書体 NK-R"/>
      <charset val="128"/>
    </font>
    <font>
      <sz val="18"/>
      <color theme="1"/>
      <name val="UD デジタル 教科書体 NK-R"/>
      <charset val="128"/>
    </font>
    <font>
      <b/>
      <sz val="16"/>
      <color theme="1"/>
      <name val="UD デジタル 教科書体 NK-R"/>
      <charset val="128"/>
    </font>
    <font>
      <sz val="24"/>
      <color theme="1"/>
      <name val="UD デジタル 教科書体 NK-R"/>
      <charset val="128"/>
    </font>
    <font>
      <sz val="11"/>
      <color theme="1"/>
      <name val="HG丸ｺﾞｼｯｸM-PRO"/>
      <charset val="128"/>
    </font>
    <font>
      <sz val="22"/>
      <color theme="1"/>
      <name val="HG丸ｺﾞｼｯｸM-PRO"/>
      <charset val="128"/>
    </font>
    <font>
      <b/>
      <sz val="11"/>
      <color theme="1"/>
      <name val="HG丸ｺﾞｼｯｸM-PRO"/>
      <charset val="128"/>
    </font>
    <font>
      <sz val="10"/>
      <color theme="1"/>
      <name val="HG丸ｺﾞｼｯｸM-PRO"/>
      <charset val="128"/>
    </font>
    <font>
      <sz val="8"/>
      <color theme="1"/>
      <name val="游ゴシック"/>
      <charset val="128"/>
      <scheme val="minor"/>
    </font>
    <font>
      <sz val="8"/>
      <color theme="1"/>
      <name val="游ゴシック"/>
      <charset val="128"/>
      <scheme val="minor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5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sz val="11"/>
      <color theme="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B2EBF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13" borderId="28" applyNumberFormat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26" applyNumberFormat="0" applyFon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1" borderId="27" applyNumberFormat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31" fillId="11" borderId="28" applyNumberFormat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14" borderId="29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1" xfId="4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6" fontId="2" fillId="0" borderId="0" xfId="4" applyFont="1" applyFill="1" applyBorder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4" applyNumberFormat="1" applyFont="1" applyBorder="1" applyProtection="1">
      <alignment vertical="center"/>
    </xf>
    <xf numFmtId="0" fontId="3" fillId="0" borderId="3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>
      <alignment horizontal="center" vertical="center"/>
    </xf>
    <xf numFmtId="3" fontId="3" fillId="0" borderId="13" xfId="4" applyNumberFormat="1" applyFont="1" applyBorder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4" applyNumberFormat="1" applyFont="1" applyBorder="1" applyProtection="1">
      <alignment vertical="center"/>
    </xf>
    <xf numFmtId="0" fontId="2" fillId="0" borderId="6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6" fontId="1" fillId="0" borderId="0" xfId="4" applyFont="1" applyFill="1" applyBorder="1">
      <alignment vertical="center"/>
    </xf>
    <xf numFmtId="6" fontId="0" fillId="0" borderId="0" xfId="4" applyFont="1" applyFill="1" applyBorder="1">
      <alignment vertical="center"/>
    </xf>
    <xf numFmtId="0" fontId="8" fillId="0" borderId="0" xfId="0" applyFont="1">
      <alignment vertical="center"/>
    </xf>
    <xf numFmtId="0" fontId="3" fillId="0" borderId="21" xfId="0" applyFont="1" applyBorder="1" applyAlignment="1" applyProtection="1">
      <alignment horizontal="right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3" fillId="0" borderId="20" xfId="0" applyFont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6" fontId="3" fillId="0" borderId="3" xfId="4" applyFont="1" applyBorder="1" applyAlignment="1" applyProtection="1">
      <alignment horizontal="center" vertical="center"/>
    </xf>
    <xf numFmtId="6" fontId="3" fillId="0" borderId="18" xfId="4" applyFont="1" applyBorder="1" applyAlignment="1" applyProtection="1">
      <alignment horizontal="center" vertical="center"/>
    </xf>
    <xf numFmtId="6" fontId="3" fillId="0" borderId="13" xfId="4" applyFont="1" applyBorder="1" applyAlignment="1" applyProtection="1">
      <alignment horizontal="center" vertical="center"/>
    </xf>
    <xf numFmtId="6" fontId="3" fillId="0" borderId="24" xfId="4" applyFont="1" applyBorder="1" applyAlignment="1" applyProtection="1">
      <alignment horizontal="center" vertical="center"/>
    </xf>
    <xf numFmtId="6" fontId="2" fillId="0" borderId="17" xfId="4" applyFont="1" applyBorder="1" applyAlignment="1" applyProtection="1">
      <alignment horizontal="center" vertical="center"/>
    </xf>
    <xf numFmtId="6" fontId="2" fillId="0" borderId="25" xfId="4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B2EBF4"/>
      <color rgb="0082DFEE"/>
      <color rgb="002DC9E3"/>
      <color rgb="001AAB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9"/>
  <sheetViews>
    <sheetView tabSelected="1" zoomScale="50" zoomScaleNormal="50" workbookViewId="0">
      <selection activeCell="M19" sqref="M19"/>
    </sheetView>
  </sheetViews>
  <sheetFormatPr defaultColWidth="9" defaultRowHeight="18.75"/>
  <cols>
    <col min="2" max="2" width="10.375" customWidth="1"/>
    <col min="6" max="6" width="15.75" customWidth="1"/>
    <col min="7" max="7" width="17.375" customWidth="1"/>
    <col min="8" max="8" width="19.5" customWidth="1"/>
    <col min="9" max="9" width="10.75" customWidth="1"/>
    <col min="11" max="11" width="17.5" customWidth="1"/>
  </cols>
  <sheetData>
    <row r="1" ht="13.5" customHeight="1"/>
    <row r="2" ht="27" customHeight="1" spans="1:11">
      <c r="A2" t="s">
        <v>0</v>
      </c>
      <c r="B2" s="4"/>
      <c r="C2" s="4"/>
      <c r="D2" s="4"/>
      <c r="E2" s="4"/>
      <c r="F2" s="4"/>
      <c r="G2" s="4"/>
      <c r="H2" s="5" t="s">
        <v>1</v>
      </c>
      <c r="I2" s="64" t="s">
        <v>2</v>
      </c>
      <c r="J2" s="64"/>
      <c r="K2" s="63"/>
    </row>
    <row r="3" customHeight="1" spans="2:11">
      <c r="B3" s="6" t="s">
        <v>3</v>
      </c>
      <c r="C3" s="7"/>
      <c r="D3" s="7"/>
      <c r="E3" s="7"/>
      <c r="F3" s="7"/>
      <c r="G3" s="7"/>
      <c r="H3" s="7"/>
      <c r="I3" s="7"/>
      <c r="J3" s="65"/>
      <c r="K3" s="66"/>
    </row>
    <row r="4" ht="19.5" customHeight="1" spans="2:11">
      <c r="B4" s="8"/>
      <c r="C4" s="9"/>
      <c r="D4" s="9"/>
      <c r="E4" s="9"/>
      <c r="F4" s="9"/>
      <c r="G4" s="9"/>
      <c r="H4" s="9"/>
      <c r="I4" s="9"/>
      <c r="J4" s="67"/>
      <c r="K4" s="66"/>
    </row>
    <row r="5" ht="27.75" customHeight="1" spans="2:11">
      <c r="B5" s="10"/>
      <c r="C5" s="11"/>
      <c r="D5" s="11"/>
      <c r="E5" s="11"/>
      <c r="F5" s="11"/>
      <c r="G5" s="12"/>
      <c r="H5" s="12"/>
      <c r="I5" s="12"/>
      <c r="J5" s="68"/>
      <c r="K5" s="69"/>
    </row>
    <row r="6" ht="31.5" customHeight="1" spans="2:15">
      <c r="B6" s="13" t="s">
        <v>4</v>
      </c>
      <c r="C6" s="14"/>
      <c r="D6" s="14"/>
      <c r="E6" s="14"/>
      <c r="F6" s="15" t="s">
        <v>5</v>
      </c>
      <c r="G6" s="16" t="s">
        <v>6</v>
      </c>
      <c r="H6" s="17"/>
      <c r="I6" s="17"/>
      <c r="J6" s="70"/>
      <c r="O6" t="s">
        <v>7</v>
      </c>
    </row>
    <row r="7" ht="32.25" customHeight="1" spans="2:10">
      <c r="B7" s="18"/>
      <c r="C7" s="19"/>
      <c r="D7" s="19"/>
      <c r="E7" s="19"/>
      <c r="F7" s="20"/>
      <c r="G7" s="21" t="s">
        <v>8</v>
      </c>
      <c r="H7" s="22"/>
      <c r="I7" s="22"/>
      <c r="J7" s="71"/>
    </row>
    <row r="8" ht="30.75" customHeight="1" spans="2:10">
      <c r="B8" s="23"/>
      <c r="C8" s="24"/>
      <c r="D8" s="24"/>
      <c r="E8" s="24"/>
      <c r="F8" s="25"/>
      <c r="G8" s="18"/>
      <c r="H8" s="19"/>
      <c r="I8" s="19"/>
      <c r="J8" s="72"/>
    </row>
    <row r="9" ht="24.95" customHeight="1" spans="2:11">
      <c r="B9" s="21" t="s">
        <v>9</v>
      </c>
      <c r="C9" s="22"/>
      <c r="D9" s="22"/>
      <c r="E9" s="22"/>
      <c r="F9" s="26"/>
      <c r="G9" s="18"/>
      <c r="H9" s="19"/>
      <c r="I9" s="19"/>
      <c r="J9" s="72"/>
      <c r="K9" s="73"/>
    </row>
    <row r="10" ht="19.5" spans="2:10">
      <c r="B10" s="23"/>
      <c r="C10" s="24"/>
      <c r="D10" s="24"/>
      <c r="E10" s="24"/>
      <c r="F10" s="27"/>
      <c r="G10" s="23"/>
      <c r="H10" s="24"/>
      <c r="I10" s="24"/>
      <c r="J10" s="74"/>
    </row>
    <row r="11" ht="19.5" spans="2:10">
      <c r="B11" s="4"/>
      <c r="C11" s="4"/>
      <c r="D11" s="4"/>
      <c r="E11" s="4"/>
      <c r="F11" s="28"/>
      <c r="G11" s="4"/>
      <c r="H11" s="4"/>
      <c r="I11" s="4"/>
      <c r="J11" s="4"/>
    </row>
    <row r="12" spans="2:10">
      <c r="B12" s="29" t="s">
        <v>10</v>
      </c>
      <c r="C12" s="30"/>
      <c r="D12" s="30" t="s">
        <v>11</v>
      </c>
      <c r="E12" s="30"/>
      <c r="F12" s="30"/>
      <c r="G12" s="30" t="s">
        <v>12</v>
      </c>
      <c r="H12" s="30" t="s">
        <v>13</v>
      </c>
      <c r="I12" s="30" t="s">
        <v>14</v>
      </c>
      <c r="J12" s="75"/>
    </row>
    <row r="13" ht="19.5" spans="2:11">
      <c r="B13" s="31"/>
      <c r="C13" s="32"/>
      <c r="D13" s="32"/>
      <c r="E13" s="32"/>
      <c r="F13" s="32"/>
      <c r="G13" s="32"/>
      <c r="H13" s="32"/>
      <c r="I13" s="32"/>
      <c r="J13" s="76"/>
      <c r="K13" s="77"/>
    </row>
    <row r="14" ht="33" customHeight="1" spans="2:10">
      <c r="B14" s="33"/>
      <c r="C14" s="34"/>
      <c r="D14" s="35" t="str">
        <f>IF(B14="","",VLOOKUP(B14,Sheet1!$B$2:$C$41,2))</f>
        <v/>
      </c>
      <c r="E14" s="35"/>
      <c r="F14" s="35"/>
      <c r="G14" s="36" t="str">
        <f>IF(B14="","",VLOOKUP(B14,Sheet1!$B$2:$D$41,3))</f>
        <v/>
      </c>
      <c r="H14" s="37"/>
      <c r="I14" s="78" t="str">
        <f>IF(H14="","",G14*H14)</f>
        <v/>
      </c>
      <c r="J14" s="79"/>
    </row>
    <row r="15" ht="33" customHeight="1" spans="2:10">
      <c r="B15" s="38"/>
      <c r="C15" s="39"/>
      <c r="D15" s="40" t="str">
        <f>IF(B15="","",VLOOKUP(B15,Sheet1!$B$2:$C$41,2))</f>
        <v/>
      </c>
      <c r="E15" s="40"/>
      <c r="F15" s="40"/>
      <c r="G15" s="41" t="str">
        <f>IF(B15="","",VLOOKUP(B15,Sheet1!$B$2:$D$41,3))</f>
        <v/>
      </c>
      <c r="H15" s="42"/>
      <c r="I15" s="80" t="str">
        <f t="shared" ref="I15:I28" si="0">IF(H15="","",G15*H15)</f>
        <v/>
      </c>
      <c r="J15" s="81"/>
    </row>
    <row r="16" ht="33" customHeight="1" spans="2:11">
      <c r="B16" s="38"/>
      <c r="C16" s="39"/>
      <c r="D16" s="40" t="str">
        <f>IF(B16="","",VLOOKUP(B16,Sheet1!$B$2:$C$41,2))</f>
        <v/>
      </c>
      <c r="E16" s="40"/>
      <c r="F16" s="40"/>
      <c r="G16" s="41" t="str">
        <f>IF(B16="","",VLOOKUP(B16,Sheet1!$B$2:$D$41,3))</f>
        <v/>
      </c>
      <c r="H16" s="43"/>
      <c r="I16" s="80" t="str">
        <f t="shared" si="0"/>
        <v/>
      </c>
      <c r="J16" s="81"/>
      <c r="K16" s="73"/>
    </row>
    <row r="17" ht="33" customHeight="1" spans="2:10">
      <c r="B17" s="38"/>
      <c r="C17" s="39"/>
      <c r="D17" s="40" t="str">
        <f>IF(B17="","",VLOOKUP(B17,Sheet1!$B$2:$C$41,2))</f>
        <v/>
      </c>
      <c r="E17" s="40"/>
      <c r="F17" s="40"/>
      <c r="G17" s="41" t="str">
        <f>IF(B17="","",VLOOKUP(B17,Sheet1!$B$2:$D$41,3))</f>
        <v/>
      </c>
      <c r="H17" s="42"/>
      <c r="I17" s="80" t="str">
        <f t="shared" si="0"/>
        <v/>
      </c>
      <c r="J17" s="81"/>
    </row>
    <row r="18" ht="33" customHeight="1" spans="2:10">
      <c r="B18" s="38"/>
      <c r="C18" s="39"/>
      <c r="D18" s="40" t="str">
        <f>IF(B18="","",VLOOKUP(B18,Sheet1!$B$2:$C$41,2))</f>
        <v/>
      </c>
      <c r="E18" s="40"/>
      <c r="F18" s="40"/>
      <c r="G18" s="41" t="str">
        <f>IF(B18="","",VLOOKUP(B18,Sheet1!$B$2:$D$41,3))</f>
        <v/>
      </c>
      <c r="H18" s="42"/>
      <c r="I18" s="80" t="str">
        <f t="shared" si="0"/>
        <v/>
      </c>
      <c r="J18" s="81"/>
    </row>
    <row r="19" ht="33" customHeight="1" spans="2:10">
      <c r="B19" s="38"/>
      <c r="C19" s="39"/>
      <c r="D19" s="40" t="str">
        <f>IF(B19="","",VLOOKUP(B19,Sheet1!$B$2:$C$41,2))</f>
        <v/>
      </c>
      <c r="E19" s="40"/>
      <c r="F19" s="40"/>
      <c r="G19" s="41" t="str">
        <f>IF(B19="","",VLOOKUP(B19,Sheet1!$B$2:$D$41,3))</f>
        <v/>
      </c>
      <c r="H19" s="42"/>
      <c r="I19" s="80" t="str">
        <f t="shared" si="0"/>
        <v/>
      </c>
      <c r="J19" s="81"/>
    </row>
    <row r="20" ht="33" customHeight="1" spans="2:10">
      <c r="B20" s="38"/>
      <c r="C20" s="39"/>
      <c r="D20" s="40" t="str">
        <f>IF(B20="","",VLOOKUP(B20,Sheet1!$B$2:$C$41,2))</f>
        <v/>
      </c>
      <c r="E20" s="40"/>
      <c r="F20" s="40"/>
      <c r="G20" s="41" t="str">
        <f>IF(B20="","",VLOOKUP(B20,Sheet1!$B$2:$D$41,3))</f>
        <v/>
      </c>
      <c r="H20" s="42"/>
      <c r="I20" s="80" t="str">
        <f t="shared" si="0"/>
        <v/>
      </c>
      <c r="J20" s="81"/>
    </row>
    <row r="21" ht="33" customHeight="1" spans="2:11">
      <c r="B21" s="38"/>
      <c r="C21" s="39"/>
      <c r="D21" s="40" t="str">
        <f>IF(B21="","",VLOOKUP(B21,Sheet1!$B$2:$C$41,2))</f>
        <v/>
      </c>
      <c r="E21" s="40"/>
      <c r="F21" s="40"/>
      <c r="G21" s="41" t="str">
        <f>IF(B21="","",VLOOKUP(B21,Sheet1!$B$2:$D$41,3))</f>
        <v/>
      </c>
      <c r="H21" s="43"/>
      <c r="I21" s="80" t="str">
        <f t="shared" si="0"/>
        <v/>
      </c>
      <c r="J21" s="81"/>
      <c r="K21" s="73"/>
    </row>
    <row r="22" ht="33" customHeight="1" spans="2:10">
      <c r="B22" s="38"/>
      <c r="C22" s="39"/>
      <c r="D22" s="40" t="str">
        <f>IF(B22="","",VLOOKUP(B22,Sheet1!$B$2:$C$41,2))</f>
        <v/>
      </c>
      <c r="E22" s="40"/>
      <c r="F22" s="40"/>
      <c r="G22" s="41" t="str">
        <f>IF(B22="","",VLOOKUP(B22,Sheet1!$B$2:$D$41,3))</f>
        <v/>
      </c>
      <c r="H22" s="42"/>
      <c r="I22" s="80" t="str">
        <f t="shared" si="0"/>
        <v/>
      </c>
      <c r="J22" s="81"/>
    </row>
    <row r="23" ht="33" customHeight="1" spans="2:10">
      <c r="B23" s="38"/>
      <c r="C23" s="39"/>
      <c r="D23" s="40" t="str">
        <f>IF(B23="","",VLOOKUP(B23,Sheet1!$B$2:$C$41,2))</f>
        <v/>
      </c>
      <c r="E23" s="40"/>
      <c r="F23" s="40"/>
      <c r="G23" s="41" t="str">
        <f>IF(B23="","",VLOOKUP(B23,Sheet1!$B$2:$D$41,3))</f>
        <v/>
      </c>
      <c r="H23" s="42"/>
      <c r="I23" s="80" t="str">
        <f t="shared" si="0"/>
        <v/>
      </c>
      <c r="J23" s="81"/>
    </row>
    <row r="24" ht="33" customHeight="1" spans="2:10">
      <c r="B24" s="38"/>
      <c r="C24" s="39"/>
      <c r="D24" s="40" t="str">
        <f>IF(B24="","",VLOOKUP(B24,Sheet1!$B$2:$C$41,2))</f>
        <v/>
      </c>
      <c r="E24" s="40"/>
      <c r="F24" s="40"/>
      <c r="G24" s="41" t="str">
        <f>IF(B24="","",VLOOKUP(B24,Sheet1!$B$2:$D$41,3))</f>
        <v/>
      </c>
      <c r="H24" s="42"/>
      <c r="I24" s="80" t="str">
        <f t="shared" si="0"/>
        <v/>
      </c>
      <c r="J24" s="81"/>
    </row>
    <row r="25" ht="33" customHeight="1" spans="2:10">
      <c r="B25" s="38"/>
      <c r="C25" s="39"/>
      <c r="D25" s="40" t="str">
        <f>IF(B25="","",VLOOKUP(B25,Sheet1!$B$2:$C$41,2))</f>
        <v/>
      </c>
      <c r="E25" s="40"/>
      <c r="F25" s="40"/>
      <c r="G25" s="41" t="str">
        <f>IF(B25="","",VLOOKUP(B25,Sheet1!$B$2:$D$41,3))</f>
        <v/>
      </c>
      <c r="H25" s="42"/>
      <c r="I25" s="80" t="str">
        <f t="shared" si="0"/>
        <v/>
      </c>
      <c r="J25" s="81"/>
    </row>
    <row r="26" ht="33" customHeight="1" spans="2:11">
      <c r="B26" s="38"/>
      <c r="C26" s="39"/>
      <c r="D26" s="40" t="str">
        <f>IF(B26="","",VLOOKUP(B26,Sheet1!$B$2:$C$41,2))</f>
        <v/>
      </c>
      <c r="E26" s="40"/>
      <c r="F26" s="40"/>
      <c r="G26" s="41" t="str">
        <f>IF(B26="","",VLOOKUP(B26,Sheet1!$B$2:$D$41,3))</f>
        <v/>
      </c>
      <c r="H26" s="43"/>
      <c r="I26" s="80" t="str">
        <f t="shared" si="0"/>
        <v/>
      </c>
      <c r="J26" s="81"/>
      <c r="K26" s="73"/>
    </row>
    <row r="27" ht="33" customHeight="1" spans="2:10">
      <c r="B27" s="38"/>
      <c r="C27" s="39"/>
      <c r="D27" s="40" t="str">
        <f>IF(B27="","",VLOOKUP(B27,Sheet1!$B$2:$C$41,2))</f>
        <v/>
      </c>
      <c r="E27" s="40"/>
      <c r="F27" s="40"/>
      <c r="G27" s="41" t="str">
        <f>IF(B27="","",VLOOKUP(B27,Sheet1!$B$2:$D$41,3))</f>
        <v/>
      </c>
      <c r="H27" s="42"/>
      <c r="I27" s="80" t="str">
        <f t="shared" si="0"/>
        <v/>
      </c>
      <c r="J27" s="81"/>
    </row>
    <row r="28" ht="33" customHeight="1" spans="2:10">
      <c r="B28" s="44"/>
      <c r="C28" s="45"/>
      <c r="D28" s="46" t="str">
        <f>IF(B28="","",VLOOKUP(B28,Sheet1!$B$2:$C$41,2))</f>
        <v/>
      </c>
      <c r="E28" s="46"/>
      <c r="F28" s="46"/>
      <c r="G28" s="47" t="str">
        <f>IF(B28="","",VLOOKUP(B28,Sheet1!$B$2:$D$41,3))</f>
        <v/>
      </c>
      <c r="H28" s="48"/>
      <c r="I28" s="82" t="str">
        <f t="shared" si="0"/>
        <v/>
      </c>
      <c r="J28" s="83"/>
    </row>
    <row r="29" spans="2:10">
      <c r="B29" s="4"/>
      <c r="C29" s="4"/>
      <c r="D29" s="4"/>
      <c r="E29" s="4"/>
      <c r="F29" s="28"/>
      <c r="G29" s="4"/>
      <c r="H29" s="4"/>
      <c r="I29" s="4"/>
      <c r="J29" s="4"/>
    </row>
    <row r="30" ht="21" spans="2:10">
      <c r="B30" s="49" t="s">
        <v>15</v>
      </c>
      <c r="C30" s="4"/>
      <c r="D30" s="4"/>
      <c r="E30" s="4"/>
      <c r="F30" s="28"/>
      <c r="G30" s="4"/>
      <c r="H30" s="4"/>
      <c r="I30" s="4"/>
      <c r="J30" s="4"/>
    </row>
    <row r="31" ht="12.75" customHeight="1" spans="2:10">
      <c r="B31" s="4"/>
      <c r="C31" s="4"/>
      <c r="D31" s="4"/>
      <c r="E31" s="4"/>
      <c r="F31" s="28"/>
      <c r="G31" s="4"/>
      <c r="H31" s="4"/>
      <c r="I31" s="4"/>
      <c r="J31" s="4"/>
    </row>
    <row r="32" ht="24.95" customHeight="1" spans="2:10">
      <c r="B32" s="33" t="s">
        <v>16</v>
      </c>
      <c r="C32" s="34"/>
      <c r="D32" s="50"/>
      <c r="E32" s="17" t="s">
        <v>17</v>
      </c>
      <c r="F32" s="17"/>
      <c r="G32" s="51" t="s">
        <v>18</v>
      </c>
      <c r="H32" s="52" t="s">
        <v>19</v>
      </c>
      <c r="I32" s="33" t="s">
        <v>20</v>
      </c>
      <c r="J32" s="50"/>
    </row>
    <row r="33" spans="2:10">
      <c r="B33" s="53"/>
      <c r="C33" s="54"/>
      <c r="D33" s="55"/>
      <c r="E33" s="56"/>
      <c r="F33" s="56"/>
      <c r="G33" s="56"/>
      <c r="H33" s="56"/>
      <c r="I33" s="84"/>
      <c r="J33" s="85"/>
    </row>
    <row r="34" spans="2:10">
      <c r="B34" s="53"/>
      <c r="C34" s="54"/>
      <c r="D34" s="55"/>
      <c r="E34" s="56"/>
      <c r="F34" s="56"/>
      <c r="G34" s="56"/>
      <c r="H34" s="56"/>
      <c r="I34" s="84"/>
      <c r="J34" s="85"/>
    </row>
    <row r="35" spans="2:10">
      <c r="B35" s="53"/>
      <c r="C35" s="54"/>
      <c r="D35" s="55"/>
      <c r="E35" s="56"/>
      <c r="F35" s="56"/>
      <c r="G35" s="56"/>
      <c r="H35" s="56"/>
      <c r="I35" s="84"/>
      <c r="J35" s="85"/>
    </row>
    <row r="36" ht="24.95" customHeight="1" spans="2:11">
      <c r="B36" s="53"/>
      <c r="C36" s="54"/>
      <c r="D36" s="55"/>
      <c r="E36" s="56"/>
      <c r="F36" s="56"/>
      <c r="G36" s="56"/>
      <c r="H36" s="56"/>
      <c r="I36" s="53" t="s">
        <v>21</v>
      </c>
      <c r="J36" s="55"/>
      <c r="K36" s="73"/>
    </row>
    <row r="37" ht="19.5" customHeight="1" spans="2:11">
      <c r="B37" s="53"/>
      <c r="C37" s="54"/>
      <c r="D37" s="55"/>
      <c r="E37" s="56"/>
      <c r="F37" s="56"/>
      <c r="G37" s="56"/>
      <c r="H37" s="56"/>
      <c r="I37" s="84"/>
      <c r="J37" s="85"/>
      <c r="K37" s="73"/>
    </row>
    <row r="38" ht="19.5" customHeight="1" spans="2:11">
      <c r="B38" s="53"/>
      <c r="C38" s="54"/>
      <c r="D38" s="55"/>
      <c r="E38" s="56"/>
      <c r="F38" s="56"/>
      <c r="G38" s="56"/>
      <c r="H38" s="56"/>
      <c r="I38" s="84"/>
      <c r="J38" s="85"/>
      <c r="K38" s="73"/>
    </row>
    <row r="39" ht="19.5" customHeight="1" spans="2:11">
      <c r="B39" s="57"/>
      <c r="C39" s="58"/>
      <c r="D39" s="59"/>
      <c r="E39" s="60"/>
      <c r="F39" s="60"/>
      <c r="G39" s="60"/>
      <c r="H39" s="60"/>
      <c r="I39" s="86"/>
      <c r="J39" s="87"/>
      <c r="K39" s="73"/>
    </row>
    <row r="40" s="3" customFormat="1" ht="19.5" customHeight="1" spans="2:10">
      <c r="B40" s="4"/>
      <c r="C40" s="4"/>
      <c r="D40" s="4"/>
      <c r="E40" s="4"/>
      <c r="F40" s="28"/>
      <c r="G40" s="4"/>
      <c r="H40" s="4"/>
      <c r="I40" s="4"/>
      <c r="J40" s="4"/>
    </row>
    <row r="41" s="3" customFormat="1" ht="19.5" customHeight="1" spans="2:10">
      <c r="B41" s="4"/>
      <c r="C41" s="4"/>
      <c r="D41" s="4"/>
      <c r="E41" s="4"/>
      <c r="F41" s="28"/>
      <c r="G41" s="4"/>
      <c r="H41" s="4"/>
      <c r="I41" s="4"/>
      <c r="J41" s="4"/>
    </row>
    <row r="42" s="3" customFormat="1" ht="19.5" customHeight="1" spans="2:10">
      <c r="B42" s="4"/>
      <c r="C42" s="4"/>
      <c r="D42" s="4"/>
      <c r="E42" s="4"/>
      <c r="F42" s="28"/>
      <c r="G42" s="4"/>
      <c r="H42" s="4"/>
      <c r="I42" s="4"/>
      <c r="J42" s="4"/>
    </row>
    <row r="43" s="3" customFormat="1" ht="19.5" customHeight="1" spans="2:6">
      <c r="B43"/>
      <c r="C43"/>
      <c r="D43"/>
      <c r="E43"/>
      <c r="F43" s="61"/>
    </row>
    <row r="44" ht="19.5" customHeight="1" spans="6:6">
      <c r="F44" s="62"/>
    </row>
    <row r="46" ht="15" customHeight="1" spans="2:11">
      <c r="B46" s="63"/>
      <c r="C46" s="63"/>
      <c r="K46" s="88"/>
    </row>
    <row r="47" ht="35.1" customHeight="1" spans="2:3">
      <c r="B47" s="63"/>
      <c r="C47" s="63"/>
    </row>
    <row r="48" ht="15" customHeight="1" spans="2:11">
      <c r="B48" s="63"/>
      <c r="C48" s="63"/>
      <c r="K48" s="89"/>
    </row>
    <row r="49" ht="35.1" customHeight="1" spans="2:3">
      <c r="B49" s="63"/>
      <c r="C49" s="63"/>
    </row>
  </sheetData>
  <sheetProtection sheet="1" objects="1" scenarios="1"/>
  <mergeCells count="64">
    <mergeCell ref="I2:J2"/>
    <mergeCell ref="G6:J6"/>
    <mergeCell ref="B14:C14"/>
    <mergeCell ref="D14:F14"/>
    <mergeCell ref="I14:J14"/>
    <mergeCell ref="B15:C15"/>
    <mergeCell ref="D15:F15"/>
    <mergeCell ref="I15:J15"/>
    <mergeCell ref="B16:C16"/>
    <mergeCell ref="D16:F16"/>
    <mergeCell ref="I16:J16"/>
    <mergeCell ref="B17:C17"/>
    <mergeCell ref="D17:F17"/>
    <mergeCell ref="I17:J17"/>
    <mergeCell ref="B18:C18"/>
    <mergeCell ref="D18:F18"/>
    <mergeCell ref="I18:J18"/>
    <mergeCell ref="B19:C19"/>
    <mergeCell ref="D19:F19"/>
    <mergeCell ref="I19:J19"/>
    <mergeCell ref="B20:C20"/>
    <mergeCell ref="D20:F20"/>
    <mergeCell ref="I20:J20"/>
    <mergeCell ref="B21:C21"/>
    <mergeCell ref="D21:F21"/>
    <mergeCell ref="I21:J21"/>
    <mergeCell ref="B22:C22"/>
    <mergeCell ref="D22:F22"/>
    <mergeCell ref="I22:J22"/>
    <mergeCell ref="B23:C23"/>
    <mergeCell ref="D23:F23"/>
    <mergeCell ref="I23:J23"/>
    <mergeCell ref="B24:C24"/>
    <mergeCell ref="D24:F24"/>
    <mergeCell ref="I24:J24"/>
    <mergeCell ref="B25:C25"/>
    <mergeCell ref="D25:F25"/>
    <mergeCell ref="I25:J25"/>
    <mergeCell ref="B26:C26"/>
    <mergeCell ref="D26:F26"/>
    <mergeCell ref="I26:J26"/>
    <mergeCell ref="B27:C27"/>
    <mergeCell ref="D27:F27"/>
    <mergeCell ref="I27:J27"/>
    <mergeCell ref="B28:C28"/>
    <mergeCell ref="D28:F28"/>
    <mergeCell ref="I28:J28"/>
    <mergeCell ref="E32:F32"/>
    <mergeCell ref="I32:J32"/>
    <mergeCell ref="I36:J36"/>
    <mergeCell ref="F7:F8"/>
    <mergeCell ref="G12:G13"/>
    <mergeCell ref="H12:H13"/>
    <mergeCell ref="B32:D39"/>
    <mergeCell ref="I33:J35"/>
    <mergeCell ref="I37:J39"/>
    <mergeCell ref="E33:H39"/>
    <mergeCell ref="B3:J5"/>
    <mergeCell ref="B6:E8"/>
    <mergeCell ref="B9:F10"/>
    <mergeCell ref="G7:J10"/>
    <mergeCell ref="B12:C13"/>
    <mergeCell ref="D12:F13"/>
    <mergeCell ref="I12:J13"/>
  </mergeCells>
  <dataValidations count="1">
    <dataValidation type="list" allowBlank="1" showInputMessage="1" showErrorMessage="1" sqref="B14:C28">
      <formula1>Sheet1!B$2:B$41</formula1>
    </dataValidation>
  </dataValidations>
  <pageMargins left="0.25" right="0.25" top="0.75" bottom="0.75" header="0.3" footer="0.3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41"/>
  <sheetViews>
    <sheetView zoomScale="50" zoomScaleNormal="50" workbookViewId="0">
      <selection activeCell="N26" sqref="N26"/>
    </sheetView>
  </sheetViews>
  <sheetFormatPr defaultColWidth="9" defaultRowHeight="18.75" outlineLevelCol="3"/>
  <cols>
    <col min="2" max="2" width="11.625" customWidth="1"/>
    <col min="3" max="3" width="37.75" customWidth="1"/>
    <col min="4" max="4" width="15" customWidth="1"/>
  </cols>
  <sheetData>
    <row r="2" spans="2:4">
      <c r="B2" s="1" t="s">
        <v>22</v>
      </c>
      <c r="C2" s="1" t="s">
        <v>23</v>
      </c>
      <c r="D2" s="2">
        <v>1980</v>
      </c>
    </row>
    <row r="3" spans="2:4">
      <c r="B3" s="1" t="s">
        <v>24</v>
      </c>
      <c r="C3" s="1" t="s">
        <v>25</v>
      </c>
      <c r="D3" s="2">
        <v>2640</v>
      </c>
    </row>
    <row r="4" spans="2:4">
      <c r="B4" s="1" t="s">
        <v>26</v>
      </c>
      <c r="C4" s="1" t="s">
        <v>27</v>
      </c>
      <c r="D4" s="2">
        <v>2420</v>
      </c>
    </row>
    <row r="5" spans="2:4">
      <c r="B5" s="1" t="s">
        <v>28</v>
      </c>
      <c r="C5" s="1" t="s">
        <v>29</v>
      </c>
      <c r="D5" s="2">
        <v>2860</v>
      </c>
    </row>
    <row r="6" spans="2:4">
      <c r="B6" s="1" t="s">
        <v>30</v>
      </c>
      <c r="C6" s="1" t="s">
        <v>31</v>
      </c>
      <c r="D6" s="2">
        <v>2200</v>
      </c>
    </row>
    <row r="7" spans="2:4">
      <c r="B7" s="1" t="s">
        <v>32</v>
      </c>
      <c r="C7" s="1" t="s">
        <v>33</v>
      </c>
      <c r="D7" s="2">
        <v>13200</v>
      </c>
    </row>
    <row r="8" spans="2:4">
      <c r="B8" s="1" t="s">
        <v>34</v>
      </c>
      <c r="C8" s="1" t="s">
        <v>35</v>
      </c>
      <c r="D8" s="2">
        <v>660</v>
      </c>
    </row>
    <row r="9" spans="2:4">
      <c r="B9" s="1" t="s">
        <v>36</v>
      </c>
      <c r="C9" s="1" t="s">
        <v>37</v>
      </c>
      <c r="D9" s="2">
        <v>660</v>
      </c>
    </row>
    <row r="10" spans="2:4">
      <c r="B10" s="1" t="s">
        <v>38</v>
      </c>
      <c r="C10" s="1" t="s">
        <v>39</v>
      </c>
      <c r="D10" s="2">
        <v>660</v>
      </c>
    </row>
    <row r="11" spans="2:4">
      <c r="B11" s="1" t="s">
        <v>40</v>
      </c>
      <c r="C11" s="1" t="s">
        <v>41</v>
      </c>
      <c r="D11" s="2">
        <v>660</v>
      </c>
    </row>
    <row r="12" spans="2:4">
      <c r="B12" s="1" t="s">
        <v>42</v>
      </c>
      <c r="C12" s="1" t="s">
        <v>43</v>
      </c>
      <c r="D12" s="2">
        <v>660</v>
      </c>
    </row>
    <row r="13" spans="2:4">
      <c r="B13" s="1" t="s">
        <v>44</v>
      </c>
      <c r="C13" s="1" t="s">
        <v>45</v>
      </c>
      <c r="D13" s="2">
        <v>660</v>
      </c>
    </row>
    <row r="14" spans="2:4">
      <c r="B14" s="1" t="s">
        <v>46</v>
      </c>
      <c r="C14" s="1" t="s">
        <v>47</v>
      </c>
      <c r="D14" s="2">
        <v>660</v>
      </c>
    </row>
    <row r="15" spans="2:4">
      <c r="B15" s="1" t="s">
        <v>48</v>
      </c>
      <c r="C15" s="1" t="s">
        <v>49</v>
      </c>
      <c r="D15" s="2">
        <v>660</v>
      </c>
    </row>
    <row r="16" spans="2:4">
      <c r="B16" s="1" t="s">
        <v>50</v>
      </c>
      <c r="C16" s="1" t="s">
        <v>51</v>
      </c>
      <c r="D16" s="2">
        <v>3000</v>
      </c>
    </row>
    <row r="17" spans="2:4">
      <c r="B17" s="1" t="s">
        <v>52</v>
      </c>
      <c r="C17" s="1" t="s">
        <v>53</v>
      </c>
      <c r="D17" s="2">
        <v>3800</v>
      </c>
    </row>
    <row r="18" spans="2:4">
      <c r="B18" s="1" t="s">
        <v>54</v>
      </c>
      <c r="C18" s="1" t="s">
        <v>55</v>
      </c>
      <c r="D18" s="2">
        <v>3600</v>
      </c>
    </row>
    <row r="19" spans="2:4">
      <c r="B19" s="1" t="s">
        <v>56</v>
      </c>
      <c r="C19" s="1" t="s">
        <v>57</v>
      </c>
      <c r="D19" s="2">
        <v>4000</v>
      </c>
    </row>
    <row r="20" spans="2:4">
      <c r="B20" s="1" t="s">
        <v>58</v>
      </c>
      <c r="C20" s="1" t="s">
        <v>59</v>
      </c>
      <c r="D20" s="2">
        <v>2500</v>
      </c>
    </row>
    <row r="21" spans="2:4">
      <c r="B21" s="1" t="s">
        <v>60</v>
      </c>
      <c r="C21" s="1" t="s">
        <v>61</v>
      </c>
      <c r="D21" s="2">
        <v>3150</v>
      </c>
    </row>
    <row r="22" spans="2:4">
      <c r="B22" s="1" t="s">
        <v>62</v>
      </c>
      <c r="C22" s="1" t="s">
        <v>63</v>
      </c>
      <c r="D22" s="2">
        <v>2950</v>
      </c>
    </row>
    <row r="23" spans="2:4">
      <c r="B23" s="1" t="s">
        <v>64</v>
      </c>
      <c r="C23" s="1" t="s">
        <v>65</v>
      </c>
      <c r="D23" s="2">
        <v>3400</v>
      </c>
    </row>
    <row r="24" spans="2:4">
      <c r="B24" s="1" t="s">
        <v>66</v>
      </c>
      <c r="C24" s="1" t="s">
        <v>67</v>
      </c>
      <c r="D24" s="2">
        <v>2600</v>
      </c>
    </row>
    <row r="25" spans="2:4">
      <c r="B25" s="1" t="s">
        <v>68</v>
      </c>
      <c r="C25" s="1" t="s">
        <v>69</v>
      </c>
      <c r="D25" s="2">
        <v>3200</v>
      </c>
    </row>
    <row r="26" spans="2:4">
      <c r="B26" s="1" t="s">
        <v>70</v>
      </c>
      <c r="C26" s="1" t="s">
        <v>71</v>
      </c>
      <c r="D26" s="2">
        <v>2950</v>
      </c>
    </row>
    <row r="27" spans="2:4">
      <c r="B27" s="1" t="s">
        <v>72</v>
      </c>
      <c r="C27" s="1" t="s">
        <v>73</v>
      </c>
      <c r="D27" s="2">
        <v>3450</v>
      </c>
    </row>
    <row r="28" spans="2:4">
      <c r="B28" s="1" t="s">
        <v>74</v>
      </c>
      <c r="C28" s="1" t="s">
        <v>75</v>
      </c>
      <c r="D28" s="2">
        <v>16500</v>
      </c>
    </row>
    <row r="29" spans="2:4">
      <c r="B29" s="1" t="s">
        <v>76</v>
      </c>
      <c r="C29" s="1" t="s">
        <v>77</v>
      </c>
      <c r="D29" s="2">
        <v>209</v>
      </c>
    </row>
    <row r="30" spans="2:4">
      <c r="B30" s="1" t="s">
        <v>78</v>
      </c>
      <c r="C30" s="1" t="s">
        <v>79</v>
      </c>
      <c r="D30" s="2">
        <v>275</v>
      </c>
    </row>
    <row r="31" spans="2:4">
      <c r="B31" s="1" t="s">
        <v>80</v>
      </c>
      <c r="C31" s="1" t="s">
        <v>81</v>
      </c>
      <c r="D31" s="2">
        <v>800</v>
      </c>
    </row>
    <row r="32" spans="2:4">
      <c r="B32" s="1" t="s">
        <v>82</v>
      </c>
      <c r="C32" s="1" t="s">
        <v>83</v>
      </c>
      <c r="D32" s="2">
        <v>980</v>
      </c>
    </row>
    <row r="33" spans="2:4">
      <c r="B33" s="1" t="s">
        <v>84</v>
      </c>
      <c r="C33" s="1" t="s">
        <v>85</v>
      </c>
      <c r="D33" s="2">
        <v>1400</v>
      </c>
    </row>
    <row r="34" spans="2:4">
      <c r="B34" s="1" t="s">
        <v>86</v>
      </c>
      <c r="C34" s="1" t="s">
        <v>87</v>
      </c>
      <c r="D34" s="2">
        <v>154</v>
      </c>
    </row>
    <row r="35" spans="2:4">
      <c r="B35" s="1" t="s">
        <v>88</v>
      </c>
      <c r="C35" s="1" t="s">
        <v>89</v>
      </c>
      <c r="D35" s="2">
        <v>187</v>
      </c>
    </row>
    <row r="36" spans="2:4">
      <c r="B36" s="1" t="s">
        <v>90</v>
      </c>
      <c r="C36" s="1" t="s">
        <v>91</v>
      </c>
      <c r="D36" s="2">
        <v>264</v>
      </c>
    </row>
    <row r="37" spans="2:4">
      <c r="B37" s="1" t="s">
        <v>92</v>
      </c>
      <c r="C37" s="1" t="s">
        <v>93</v>
      </c>
      <c r="D37" s="2">
        <v>495</v>
      </c>
    </row>
    <row r="38" spans="2:4">
      <c r="B38" s="1" t="s">
        <v>94</v>
      </c>
      <c r="C38" s="1" t="s">
        <v>95</v>
      </c>
      <c r="D38" s="2">
        <v>1375</v>
      </c>
    </row>
    <row r="39" spans="2:4">
      <c r="B39" s="1" t="s">
        <v>96</v>
      </c>
      <c r="C39" s="1" t="s">
        <v>97</v>
      </c>
      <c r="D39" s="2">
        <v>1518</v>
      </c>
    </row>
    <row r="40" spans="2:4">
      <c r="B40" s="1" t="s">
        <v>98</v>
      </c>
      <c r="C40" s="1" t="s">
        <v>99</v>
      </c>
      <c r="D40" s="2">
        <v>1815</v>
      </c>
    </row>
    <row r="41" spans="2:4">
      <c r="B41" s="1" t="s">
        <v>100</v>
      </c>
      <c r="C41" s="1" t="s">
        <v>101</v>
      </c>
      <c r="D41" s="2">
        <v>1980</v>
      </c>
    </row>
  </sheetData>
  <sheetProtection sheet="1" selectLockedCells="1" selectUnlockedCells="1" objects="1" scenario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発注書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Ton-ton zumi</dc:creator>
  <cp:lastModifiedBy>user</cp:lastModifiedBy>
  <dcterms:created xsi:type="dcterms:W3CDTF">2023-01-14T04:03:00Z</dcterms:created>
  <cp:lastPrinted>2023-01-17T07:12:00Z</cp:lastPrinted>
  <dcterms:modified xsi:type="dcterms:W3CDTF">2024-04-08T04:35:03Z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